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15" i="1" l="1"/>
  <c r="C112" i="1"/>
  <c r="G52" i="1"/>
  <c r="E52" i="1"/>
  <c r="F52" i="1"/>
  <c r="C46" i="1"/>
  <c r="C55" i="1"/>
  <c r="C62" i="1"/>
  <c r="F85" i="1"/>
  <c r="C88" i="1"/>
  <c r="F112" i="1"/>
  <c r="C100" i="1"/>
  <c r="C99" i="1"/>
  <c r="C52" i="1" l="1"/>
  <c r="L85" i="1"/>
  <c r="L112" i="1"/>
</calcChain>
</file>

<file path=xl/sharedStrings.xml><?xml version="1.0" encoding="utf-8"?>
<sst xmlns="http://schemas.openxmlformats.org/spreadsheetml/2006/main" count="249" uniqueCount="113">
  <si>
    <t>Ресурсное обеспечение основных мероприятий Муниципальной  Программы "Развитие автомобильных дорог местного значения и улично-дорожной сети на территории  Ичалковского муниципального района Республики Мордовия"</t>
  </si>
  <si>
    <t>Наименование раздела (подраздела), обозначенного в Программе</t>
  </si>
  <si>
    <t>Перечень мероприятий (объектов), планируемых к реализации с характеристикой основных параметров (площадь, мощность, количество мест, посещений в смену и др.)</t>
  </si>
  <si>
    <t>Объем финансирования</t>
  </si>
  <si>
    <t>всего, тыс. руб.</t>
  </si>
  <si>
    <t>в т. ч. по источникам финансирования</t>
  </si>
  <si>
    <t>Срок исполнения</t>
  </si>
  <si>
    <t>Ответственный исполнитель (соисполнитель, участник)</t>
  </si>
  <si>
    <t>Примечание (наличие ПСД, обоснованность включения мероприятия в программу, указать орган исполнительной власти согласовавший объект,</t>
  </si>
  <si>
    <t>федеральный бюджет</t>
  </si>
  <si>
    <t>респуб-ликанский бюджет</t>
  </si>
  <si>
    <t>местный бюджет</t>
  </si>
  <si>
    <t>прочие источники</t>
  </si>
  <si>
    <t>Развитие транспортной инфраструктуры и транспортного обслуживания</t>
  </si>
  <si>
    <t>Основное мероприятие "Капитальный ремонт, текущий ремонт, ремонт и содержание автомобильных дорог общего пользования местного значения, улично-дорожной сети и искусственных сооружений на них"</t>
  </si>
  <si>
    <t>2019 г.</t>
  </si>
  <si>
    <t>Капитальный ремонт тротуаров в с.Кемля по пер.Больничный - 930,043 т.р., ул.Советская - 199,152 т.р.</t>
  </si>
  <si>
    <t>Первый зам. Главы  А.А. Сусенков</t>
  </si>
  <si>
    <t>По наказам избирателей</t>
  </si>
  <si>
    <t>Содержание дорог местного значения и уличных дорог</t>
  </si>
  <si>
    <t>"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</si>
  <si>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</si>
  <si>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Изготовление ПСД на автодороги по ул.Гражданская в с.Ичалки - 63,917т.р., в с.Кемля подъезд к кладбищам - 299 т.р., с.Лада ул.Кирова - 35 т.р.</t>
  </si>
  <si>
    <t>Первый зам.Главы  А.А.Сусенков</t>
  </si>
  <si>
    <t>Итого за 2019 г. (тыс. рублей)</t>
  </si>
  <si>
    <t>х</t>
  </si>
  <si>
    <t>2020 г.</t>
  </si>
  <si>
    <t>Основное мероприятие "Капитальный ремонт, текущий ремонт, и содержание автомобильных дорог общего пользования местного значения, улично-дорожной сети и искусственных сооружений на них"</t>
  </si>
  <si>
    <t>Ремонт автомобильной дороги по ул. Кирова в с. Лада Ичалковского муниципального района Республики Мордовия</t>
  </si>
  <si>
    <t>Ремонт автомобильных дорог по ул. Пл. Советская, пер. Больничный в с. Кемля Ичалковского муниципального района Республики Мордовия</t>
  </si>
  <si>
    <t>Ремонт автомобильной дороги по пер. Мира в с. Кемля Ичалковского муниципального района Республики Мордовия</t>
  </si>
  <si>
    <t>1 719,06192</t>
  </si>
  <si>
    <t>Итого за 2020 г. (тыс. рублей)</t>
  </si>
  <si>
    <t>21 053,95647</t>
  </si>
  <si>
    <t>2021 г.</t>
  </si>
  <si>
    <t>Основное мероприятие "Капитальный ремонт, текущий ремонт,  и содержание автомобильных дорог общего пользования местного значения, улично-дорожной сети и искусственных сооружений на них"</t>
  </si>
  <si>
    <t>Капитальный ремонт автомобильных дорог по ул. Пролетарская, ул. Гагарина и пер. Спортивный в с. Кемля Ичалковского муниципального района Республики Мордовия - 1,4701км.</t>
  </si>
  <si>
    <t> По наказам избирателей ПСД имеется, экспертиза имеется</t>
  </si>
  <si>
    <t>Ремонт автомобильной дороги «Подъезд к кладбищу» в с. Кемля Ичалковского муниципального района Республики Мордовия – 1,368 км</t>
  </si>
  <si>
    <t>15 551,23</t>
  </si>
  <si>
    <t>Итого за 2021 г. (тыс. рублей)</t>
  </si>
  <si>
    <t>2022 г.</t>
  </si>
  <si>
    <t>Капитальный ремонт автомобильной дороги по ул. Школьная, ул. Красная Горка, и участков автодорог по ул. Первомайская (от ул. Октябрьская до ул. Школьная) в с. Рождествено Ичалковского муниципального района Республики Мордовия-2,0725 км</t>
  </si>
  <si>
    <t> По наказам избирателей ПСД имеется</t>
  </si>
  <si>
    <t>Ремонт автомобильной дороги по ул. Кулакова в с. Рождествено Ичалковского муниципального района Республики Мордовия-0,916 км</t>
  </si>
  <si>
    <t>По наказам избирателей ПСД имеется</t>
  </si>
  <si>
    <t>Ремонт участка автомобильной дороги от ул. Школьная до д.82 по ул. Первомайская в с. Рождествено Ичалковского муниципального района Республики Мордовия (Республика Мордовия Ичалковский район, с. Рождествено, ул. Первомайская)</t>
  </si>
  <si>
    <t>ПСД имеется</t>
  </si>
  <si>
    <t>Ремонт дворовой территории многоквартирного  жилого дома №4а по ул.Ванина в с.Кемля Ичалковского муниципального района Республики Мордовия</t>
  </si>
  <si>
    <t>ПСД Имеется</t>
  </si>
  <si>
    <t>Итого 2022 год</t>
  </si>
  <si>
    <t>2023год</t>
  </si>
  <si>
    <t>0 </t>
  </si>
  <si>
    <t>Капитальный ремонт автомобильной дороги по ул.Терешковой, ул.Совхозная, пер.1-ой Советский  в с. Кемля Ичалковского муниципального района Республики Мордовия</t>
  </si>
  <si>
    <r>
      <t>"</t>
    </r>
    <r>
      <rPr>
        <sz val="12"/>
        <color rgb="FF000000"/>
        <rFont val="Times New Roman"/>
        <family val="1"/>
        <charset val="204"/>
      </rPr>
      <t> </t>
    </r>
  </si>
  <si>
    <t>Капитальный ремонт автомобильных дорог по ул. Ленинская,пер 2-ой Ленинский ,ул. Колхозная,ул. Речная,с. Кемля Ичалковского муниципального района Республики Мордовия</t>
  </si>
  <si>
    <t>Ремонт дворовых территорий многоквартирных  домов №12, №13  по ул.Мира  в п.ст. Оброчное Ичалковского муниципального района Республики Мордовия</t>
  </si>
  <si>
    <t>Строительство автодороги по ул.Московская 0,994 км с.Ульянки</t>
  </si>
  <si>
    <t>Строительство автодороги по ул.Первомайская с.Оброчное - 1,1км</t>
  </si>
  <si>
    <t>Реконструкция автодорог по улицам , Юбилейная, Мира в с. Оброчное стоимость</t>
  </si>
  <si>
    <t>Итого 2023 год</t>
  </si>
  <si>
    <t>2024 год</t>
  </si>
  <si>
    <t>Текущий ремонт автодороги по ул.Почтовая в п.ст.Оброчное подъезд к -1,75м</t>
  </si>
  <si>
    <t>Текущий ремонт автодороги по ул.1 Мая в с.Баево- 2,1 км</t>
  </si>
  <si>
    <t>Строительство автодороги по ул.Мирная,с.Троицкое -1,20км</t>
  </si>
  <si>
    <t>По наказам избирателей ПСД нет</t>
  </si>
  <si>
    <t>Реконструкция автодороги по ул.Мичурина, с.Кемля - 0,30км и ул.Юбилейная, с.Кемля -0,50 км</t>
  </si>
  <si>
    <t>Строительство автодороги по ул.Кооперативная, с.Лобаски- 1,00км</t>
  </si>
  <si>
    <t>Строительство автодороги по ул.Ленина, с.Лобаски- 1,8 км</t>
  </si>
  <si>
    <t>Строительство автодороги по ул.Архипова, с.Парадеево -2,00км</t>
  </si>
  <si>
    <t>Строительство автодороги по ул.Ленинская, с.Вечкусы- 0,60км</t>
  </si>
  <si>
    <t>Строительство автодороги  по ул.Пер.Коммуны, с.Кемля - 0,595</t>
  </si>
  <si>
    <t>Строительство автодороги по ул.Ленинская в с.Баево -0,6км</t>
  </si>
  <si>
    <t>Реконструкция  автодороги по ул.Махова в с. Баево -1,5 км</t>
  </si>
  <si>
    <t>ПСД нет</t>
  </si>
  <si>
    <t>Строительство автодороги по ул.Пролетарская, с.Пермеево -1,00 км</t>
  </si>
  <si>
    <t>Строительство автодороги по ул.Заводская, п.Смольный -2,3 км</t>
  </si>
  <si>
    <t>Строительство автодороги по ул.Приозерная, Южная, Заречная в пос.Смольный -2,9км</t>
  </si>
  <si>
    <t>Строительство автодороги по ул. Гражданская в с.Ичалки, 0,8 км</t>
  </si>
  <si>
    <t>Строительство автодороги по ул.Пер.Садовый, с.Оброчное -0,40км</t>
  </si>
  <si>
    <t>Строительство автодороги по ул.Набережная, с.Ичалки - 1,10км</t>
  </si>
  <si>
    <t>Строительство автодороги по ул.Ленина, с.Резоватово- 1,00км</t>
  </si>
  <si>
    <t>Итого 2024 год</t>
  </si>
  <si>
    <t>2025 год</t>
  </si>
  <si>
    <t>Капитальный ремонт моста через р.Кемлятка на автомобильной дороге по ул.Советская в с.Кемля  Кемлянского сельского поселения Ичалковского муниципального района</t>
  </si>
  <si>
    <t>Капитальный ремонт моста через р.Кемлятка на автомобильной дороге по ул.Октябрьская в с.Кемля Кемлянского сельского поселения Ичалковского муниципального района</t>
  </si>
  <si>
    <t>Капитальный ремонт моста через р.Яик на автомобильной дороге по ул.Пушкина в с.Тарханово Берегово – Сыресевского сельского поселения Ичалковского муниципального района</t>
  </si>
  <si>
    <t>Капитальный ремонт моста через р.Иссера на автомобильной дороге по ул.Советская в с.Дубровское Ичалковского муниципального района Ладского сельского поселения</t>
  </si>
  <si>
    <t>Капитальный ремонт моста через р. Алатырь на автомобильной дороге по ул.Центральная в с.Новые Ичалки  Оброчинского сельского поселения Ичалковского муниципального района</t>
  </si>
  <si>
    <t>Капитальный ремонт автодороги по ул. Мира п.ст. Оброчное 0,600 км.</t>
  </si>
  <si>
    <t>" </t>
  </si>
  <si>
    <t>Строительство автодороги по ул.Колхозная, с.Кемля - 0,56 км</t>
  </si>
  <si>
    <t>Первый зам. Главы  А.А. Сусенков </t>
  </si>
  <si>
    <t>Строительство автодороги по ул.Речная, с.Кемля - 0,25 км</t>
  </si>
  <si>
    <t>Реконструкция автодороги по ул.Осянина в п.ст.Оброчное -3,6км и ул.Новая - 0,7км/24 млн.руб</t>
  </si>
  <si>
    <t>Строительство автодороги по ул.Кооперативная в с.Кендя 1,20км/5,4 млн.р</t>
  </si>
  <si>
    <t>Строительство автодороги по ул.Советская, с.Болдасево-2,00 км/13 млн.р</t>
  </si>
  <si>
    <t>Строительство автодороги по ул.Молодежная, п.Смольный -0,60 км/3,6 млн.р</t>
  </si>
  <si>
    <t>Строительство автодороги по ул.Луговая в с.Рождествено -1,15км/7,5 млн.р</t>
  </si>
  <si>
    <t>Строительство автодороги по ул. Толстого, с.Кемля -0,35 км/1,2 млн.р</t>
  </si>
  <si>
    <t>Строительство автодороги по ул. Гагарина в с.Кендя-0,70км и автодороги пл ул. Ленинская, с.Кендя - 1,00км/11 млн.р</t>
  </si>
  <si>
    <t>Реконструкция а/дороги подъезд к с.Вечкусы 0,85 км</t>
  </si>
  <si>
    <t>Строительство подъезда к с.Резоватово 0,585 км</t>
  </si>
  <si>
    <t xml:space="preserve"> Строительство дороги по ул.Советская в с. Гуляево, 1,5 км</t>
  </si>
  <si>
    <t>Строительство автодороги по ул. Сотсковой, с. Кергуды 0,5км</t>
  </si>
  <si>
    <t>Строительство автодороги по ул. Дзержинского, с. Кергуды 0,6км</t>
  </si>
  <si>
    <t>Итого 2025 год</t>
  </si>
  <si>
    <t>Итого 2026 год</t>
  </si>
  <si>
    <t>2026 год</t>
  </si>
  <si>
    <t>Строительство автодороги по ул. Садовая в с. Рождествено- 1,5 км</t>
  </si>
  <si>
    <t>Строительство автодороги по ул. Полевая  в с. Рождествено- 1 км</t>
  </si>
  <si>
    <t>Строительство автодороги по ул. Зеленая  в с.Ичалки- 0,6 км</t>
  </si>
  <si>
    <t>Итого за 2019-2026 г.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</si>
</sst>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4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" fontId="0" fillId="0" borderId="0" xfId="0" applyNumberFormat="1"/>
    <xf numFmtId="4" fontId="1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164" fontId="1" fillId="0" borderId="4" xfId="1" applyNumberFormat="1" applyFont="1" applyBorder="1" applyAlignment="1">
      <alignment horizontal="center" vertical="center"/>
    </xf>
    <xf numFmtId="1" fontId="1" fillId="0" borderId="4" xfId="1" applyNumberFormat="1" applyFont="1" applyBorder="1" applyAlignment="1">
      <alignment horizontal="right" vertical="center"/>
    </xf>
    <xf numFmtId="1" fontId="1" fillId="0" borderId="4" xfId="1" applyNumberFormat="1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vertical="center"/>
    </xf>
    <xf numFmtId="4" fontId="9" fillId="0" borderId="10" xfId="0" applyNumberFormat="1" applyFont="1" applyBorder="1" applyAlignment="1">
      <alignment vertical="center" wrapText="1"/>
    </xf>
    <xf numFmtId="4" fontId="9" fillId="0" borderId="12" xfId="0" applyNumberFormat="1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1" xfId="0" applyBorder="1"/>
    <xf numFmtId="0" fontId="8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3" fillId="0" borderId="17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15"/>
  <sheetViews>
    <sheetView tabSelected="1" topLeftCell="A49" workbookViewId="0">
      <selection activeCell="C120" sqref="C120"/>
    </sheetView>
  </sheetViews>
  <sheetFormatPr defaultRowHeight="15" x14ac:dyDescent="0.25"/>
  <cols>
    <col min="2" max="2" width="41.140625" customWidth="1"/>
    <col min="3" max="3" width="15" customWidth="1"/>
    <col min="4" max="4" width="10.7109375" customWidth="1"/>
    <col min="6" max="6" width="3.85546875" customWidth="1"/>
    <col min="7" max="7" width="10.7109375" customWidth="1"/>
    <col min="10" max="10" width="12.28515625" customWidth="1"/>
    <col min="11" max="11" width="14" customWidth="1"/>
    <col min="12" max="12" width="13.140625" customWidth="1"/>
  </cols>
  <sheetData>
    <row r="3" spans="1:11" ht="47.25" customHeight="1" x14ac:dyDescent="0.25">
      <c r="A3" s="140" t="s">
        <v>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1" ht="16.5" thickBot="1" x14ac:dyDescent="0.3">
      <c r="A4" s="1"/>
      <c r="B4" s="1"/>
      <c r="C4" s="1"/>
      <c r="D4" s="1"/>
      <c r="E4" s="141"/>
      <c r="F4" s="141"/>
      <c r="G4" s="1"/>
      <c r="H4" s="1"/>
      <c r="I4" s="1"/>
      <c r="J4" s="1"/>
      <c r="K4" s="1"/>
    </row>
    <row r="5" spans="1:11" ht="223.5" customHeight="1" thickBot="1" x14ac:dyDescent="0.3">
      <c r="A5" s="142" t="s">
        <v>1</v>
      </c>
      <c r="B5" s="142" t="s">
        <v>2</v>
      </c>
      <c r="C5" s="3" t="s">
        <v>3</v>
      </c>
      <c r="D5" s="134" t="s">
        <v>5</v>
      </c>
      <c r="E5" s="144"/>
      <c r="F5" s="144"/>
      <c r="G5" s="144"/>
      <c r="H5" s="135"/>
      <c r="I5" s="4" t="s">
        <v>6</v>
      </c>
      <c r="J5" s="4" t="s">
        <v>7</v>
      </c>
      <c r="K5" s="6" t="s">
        <v>8</v>
      </c>
    </row>
    <row r="6" spans="1:11" ht="48" thickBot="1" x14ac:dyDescent="0.3">
      <c r="A6" s="143"/>
      <c r="B6" s="143"/>
      <c r="C6" s="4" t="s">
        <v>4</v>
      </c>
      <c r="D6" s="4" t="s">
        <v>9</v>
      </c>
      <c r="E6" s="134" t="s">
        <v>10</v>
      </c>
      <c r="F6" s="135"/>
      <c r="G6" s="4" t="s">
        <v>11</v>
      </c>
      <c r="H6" s="4" t="s">
        <v>12</v>
      </c>
      <c r="I6" s="5"/>
      <c r="J6" s="5"/>
      <c r="K6" s="5"/>
    </row>
    <row r="7" spans="1:11" ht="16.5" thickBot="1" x14ac:dyDescent="0.3">
      <c r="A7" s="7">
        <v>2</v>
      </c>
      <c r="B7" s="8">
        <v>3</v>
      </c>
      <c r="C7" s="4">
        <v>4</v>
      </c>
      <c r="D7" s="4">
        <v>5</v>
      </c>
      <c r="E7" s="134">
        <v>6</v>
      </c>
      <c r="F7" s="135"/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ht="47.25" customHeight="1" thickBot="1" x14ac:dyDescent="0.3">
      <c r="A8" s="9" t="s">
        <v>13</v>
      </c>
      <c r="B8" s="120" t="s">
        <v>14</v>
      </c>
      <c r="C8" s="121"/>
      <c r="D8" s="121"/>
      <c r="E8" s="121"/>
      <c r="F8" s="121"/>
      <c r="G8" s="121"/>
      <c r="H8" s="121"/>
      <c r="I8" s="121"/>
      <c r="J8" s="121"/>
      <c r="K8" s="128"/>
    </row>
    <row r="9" spans="1:11" ht="16.5" thickBot="1" x14ac:dyDescent="0.3">
      <c r="A9" s="2"/>
      <c r="B9" s="120" t="s">
        <v>15</v>
      </c>
      <c r="C9" s="121"/>
      <c r="D9" s="121"/>
      <c r="E9" s="121"/>
      <c r="F9" s="121"/>
      <c r="G9" s="121"/>
      <c r="H9" s="121"/>
      <c r="I9" s="121"/>
      <c r="J9" s="121"/>
      <c r="K9" s="106"/>
    </row>
    <row r="10" spans="1:11" ht="63.75" thickBot="1" x14ac:dyDescent="0.3">
      <c r="A10" s="2"/>
      <c r="B10" s="4" t="s">
        <v>16</v>
      </c>
      <c r="C10" s="11">
        <v>1129.1949999999999</v>
      </c>
      <c r="D10" s="12"/>
      <c r="E10" s="92">
        <v>0</v>
      </c>
      <c r="F10" s="93"/>
      <c r="G10" s="12">
        <v>1129.1949999999999</v>
      </c>
      <c r="H10" s="12"/>
      <c r="I10" s="12">
        <v>2019</v>
      </c>
      <c r="J10" s="15" t="s">
        <v>17</v>
      </c>
      <c r="K10" s="4" t="s">
        <v>18</v>
      </c>
    </row>
    <row r="11" spans="1:11" ht="32.25" thickBot="1" x14ac:dyDescent="0.3">
      <c r="A11" s="2"/>
      <c r="B11" s="4" t="s">
        <v>19</v>
      </c>
      <c r="C11" s="4">
        <v>5522.5240000000003</v>
      </c>
      <c r="D11" s="12"/>
      <c r="E11" s="92"/>
      <c r="F11" s="93"/>
      <c r="G11" s="12">
        <v>5522.5240000000003</v>
      </c>
      <c r="H11" s="12"/>
      <c r="I11" s="12">
        <v>2019</v>
      </c>
      <c r="J11" s="16" t="s">
        <v>20</v>
      </c>
      <c r="K11" s="4"/>
    </row>
    <row r="12" spans="1:11" ht="78.75" customHeight="1" thickBot="1" x14ac:dyDescent="0.3">
      <c r="A12" s="2"/>
      <c r="B12" s="120" t="s">
        <v>21</v>
      </c>
      <c r="C12" s="121"/>
      <c r="D12" s="121"/>
      <c r="E12" s="121"/>
      <c r="F12" s="121"/>
      <c r="G12" s="121"/>
      <c r="H12" s="121"/>
      <c r="I12" s="121"/>
      <c r="J12" s="121"/>
      <c r="K12" s="106"/>
    </row>
    <row r="13" spans="1:11" ht="63.75" thickBot="1" x14ac:dyDescent="0.3">
      <c r="A13" s="2"/>
      <c r="B13" s="4" t="s">
        <v>22</v>
      </c>
      <c r="C13" s="4">
        <v>397.92</v>
      </c>
      <c r="D13" s="12"/>
      <c r="E13" s="92">
        <v>0</v>
      </c>
      <c r="F13" s="93"/>
      <c r="G13" s="12">
        <v>397.92</v>
      </c>
      <c r="H13" s="12"/>
      <c r="I13" s="12">
        <v>2019</v>
      </c>
      <c r="J13" s="16" t="s">
        <v>23</v>
      </c>
      <c r="K13" s="4"/>
    </row>
    <row r="14" spans="1:11" ht="16.5" thickBot="1" x14ac:dyDescent="0.3">
      <c r="A14" s="2"/>
      <c r="B14" s="17" t="s">
        <v>24</v>
      </c>
      <c r="C14" s="18">
        <v>7049.6390000000001</v>
      </c>
      <c r="D14" s="17">
        <v>0</v>
      </c>
      <c r="E14" s="96">
        <v>0</v>
      </c>
      <c r="F14" s="98"/>
      <c r="G14" s="18">
        <v>7049.6390000000001</v>
      </c>
      <c r="H14" s="17">
        <v>0</v>
      </c>
      <c r="I14" s="17" t="s">
        <v>25</v>
      </c>
      <c r="J14" s="17" t="s">
        <v>25</v>
      </c>
      <c r="K14" s="17" t="s">
        <v>25</v>
      </c>
    </row>
    <row r="15" spans="1:11" ht="16.5" thickBot="1" x14ac:dyDescent="0.3">
      <c r="A15" s="2"/>
      <c r="B15" s="96" t="s">
        <v>26</v>
      </c>
      <c r="C15" s="97"/>
      <c r="D15" s="97"/>
      <c r="E15" s="97"/>
      <c r="F15" s="97"/>
      <c r="G15" s="97"/>
      <c r="H15" s="97"/>
      <c r="I15" s="97"/>
      <c r="J15" s="97"/>
      <c r="K15" s="133"/>
    </row>
    <row r="16" spans="1:11" ht="47.25" customHeight="1" thickBot="1" x14ac:dyDescent="0.3">
      <c r="A16" s="2"/>
      <c r="B16" s="120" t="s">
        <v>27</v>
      </c>
      <c r="C16" s="121"/>
      <c r="D16" s="121"/>
      <c r="E16" s="121"/>
      <c r="F16" s="121"/>
      <c r="G16" s="121"/>
      <c r="H16" s="121"/>
      <c r="I16" s="121"/>
      <c r="J16" s="121"/>
      <c r="K16" s="106"/>
    </row>
    <row r="17" spans="1:11" ht="63.75" thickBot="1" x14ac:dyDescent="0.3">
      <c r="A17" s="2"/>
      <c r="B17" s="4" t="s">
        <v>28</v>
      </c>
      <c r="C17" s="4">
        <v>5363.6310000000003</v>
      </c>
      <c r="D17" s="12"/>
      <c r="E17" s="92">
        <v>5095.4495500000003</v>
      </c>
      <c r="F17" s="93"/>
      <c r="G17" s="12">
        <v>268.18144999999998</v>
      </c>
      <c r="H17" s="12"/>
      <c r="I17" s="12">
        <v>2020</v>
      </c>
      <c r="J17" s="15" t="s">
        <v>17</v>
      </c>
      <c r="K17" s="4" t="s">
        <v>18</v>
      </c>
    </row>
    <row r="18" spans="1:11" ht="63.75" thickBot="1" x14ac:dyDescent="0.3">
      <c r="A18" s="2"/>
      <c r="B18" s="4" t="s">
        <v>29</v>
      </c>
      <c r="C18" s="12">
        <v>14988.89</v>
      </c>
      <c r="D18" s="12"/>
      <c r="E18" s="92">
        <v>14239.445</v>
      </c>
      <c r="F18" s="93"/>
      <c r="G18" s="12">
        <v>749.44500000000005</v>
      </c>
      <c r="H18" s="12"/>
      <c r="I18" s="12">
        <v>2020</v>
      </c>
      <c r="J18" s="16" t="s">
        <v>20</v>
      </c>
      <c r="K18" s="4" t="s">
        <v>18</v>
      </c>
    </row>
    <row r="19" spans="1:11" ht="32.25" thickBot="1" x14ac:dyDescent="0.3">
      <c r="A19" s="2"/>
      <c r="B19" s="4" t="s">
        <v>19</v>
      </c>
      <c r="C19" s="12">
        <v>6292.8492699999997</v>
      </c>
      <c r="D19" s="12"/>
      <c r="E19" s="92"/>
      <c r="F19" s="93"/>
      <c r="G19" s="19">
        <v>6292.8492699999997</v>
      </c>
      <c r="H19" s="14"/>
      <c r="I19" s="12">
        <v>2020</v>
      </c>
      <c r="J19" s="16" t="s">
        <v>20</v>
      </c>
      <c r="K19" s="5"/>
    </row>
    <row r="20" spans="1:11" ht="63.75" thickBot="1" x14ac:dyDescent="0.3">
      <c r="A20" s="2"/>
      <c r="B20" s="4" t="s">
        <v>30</v>
      </c>
      <c r="C20" s="12">
        <v>1809.539</v>
      </c>
      <c r="D20" s="14"/>
      <c r="E20" s="138" t="s">
        <v>31</v>
      </c>
      <c r="F20" s="139"/>
      <c r="G20" s="12">
        <v>90.477080000000001</v>
      </c>
      <c r="H20" s="14"/>
      <c r="I20" s="12">
        <v>2020</v>
      </c>
      <c r="J20" s="16" t="s">
        <v>20</v>
      </c>
      <c r="K20" s="4" t="s">
        <v>18</v>
      </c>
    </row>
    <row r="21" spans="1:11" ht="78.75" customHeight="1" thickBot="1" x14ac:dyDescent="0.3">
      <c r="A21" s="2"/>
      <c r="B21" s="120" t="s">
        <v>21</v>
      </c>
      <c r="C21" s="121"/>
      <c r="D21" s="121"/>
      <c r="E21" s="121"/>
      <c r="F21" s="121"/>
      <c r="G21" s="121"/>
      <c r="H21" s="121"/>
      <c r="I21" s="121"/>
      <c r="J21" s="121"/>
      <c r="K21" s="106"/>
    </row>
    <row r="22" spans="1:11" ht="16.5" thickBot="1" x14ac:dyDescent="0.3">
      <c r="A22" s="2"/>
      <c r="B22" s="5"/>
      <c r="C22" s="4"/>
      <c r="D22" s="4"/>
      <c r="E22" s="134"/>
      <c r="F22" s="135"/>
      <c r="G22" s="4"/>
      <c r="H22" s="4"/>
      <c r="I22" s="4"/>
      <c r="J22" s="4"/>
      <c r="K22" s="4"/>
    </row>
    <row r="23" spans="1:11" ht="16.5" thickBot="1" x14ac:dyDescent="0.3">
      <c r="A23" s="2"/>
      <c r="B23" s="17" t="s">
        <v>32</v>
      </c>
      <c r="C23" s="20">
        <v>28454.90927</v>
      </c>
      <c r="D23" s="20">
        <v>0</v>
      </c>
      <c r="E23" s="136" t="s">
        <v>33</v>
      </c>
      <c r="F23" s="137"/>
      <c r="G23" s="20">
        <v>7400.9528</v>
      </c>
      <c r="H23" s="5"/>
      <c r="I23" s="17" t="s">
        <v>25</v>
      </c>
      <c r="J23" s="17" t="s">
        <v>25</v>
      </c>
      <c r="K23" s="17" t="s">
        <v>25</v>
      </c>
    </row>
    <row r="24" spans="1:11" ht="16.5" thickBot="1" x14ac:dyDescent="0.3">
      <c r="A24" s="2"/>
      <c r="B24" s="96" t="s">
        <v>34</v>
      </c>
      <c r="C24" s="97"/>
      <c r="D24" s="97"/>
      <c r="E24" s="97"/>
      <c r="F24" s="97"/>
      <c r="G24" s="97"/>
      <c r="H24" s="97"/>
      <c r="I24" s="97"/>
      <c r="J24" s="97"/>
      <c r="K24" s="133"/>
    </row>
    <row r="25" spans="1:11" ht="47.25" customHeight="1" thickBot="1" x14ac:dyDescent="0.3">
      <c r="A25" s="2"/>
      <c r="B25" s="120" t="s">
        <v>35</v>
      </c>
      <c r="C25" s="121"/>
      <c r="D25" s="121"/>
      <c r="E25" s="121"/>
      <c r="F25" s="121"/>
      <c r="G25" s="121"/>
      <c r="H25" s="121"/>
      <c r="I25" s="121"/>
      <c r="J25" s="121"/>
      <c r="K25" s="106"/>
    </row>
    <row r="26" spans="1:11" ht="95.25" thickBot="1" x14ac:dyDescent="0.3">
      <c r="A26" s="2"/>
      <c r="B26" s="4" t="s">
        <v>36</v>
      </c>
      <c r="C26" s="11">
        <v>14428.33</v>
      </c>
      <c r="D26" s="12"/>
      <c r="E26" s="92">
        <v>13706.913</v>
      </c>
      <c r="F26" s="93"/>
      <c r="G26" s="12">
        <v>721.41700000000003</v>
      </c>
      <c r="H26" s="12"/>
      <c r="I26" s="12">
        <v>2021</v>
      </c>
      <c r="J26" s="15" t="s">
        <v>17</v>
      </c>
      <c r="K26" s="4" t="s">
        <v>37</v>
      </c>
    </row>
    <row r="27" spans="1:11" ht="95.25" thickBot="1" x14ac:dyDescent="0.3">
      <c r="A27" s="2"/>
      <c r="B27" s="4" t="s">
        <v>38</v>
      </c>
      <c r="C27" s="4" t="s">
        <v>39</v>
      </c>
      <c r="D27" s="14"/>
      <c r="E27" s="92">
        <v>14773.668</v>
      </c>
      <c r="F27" s="93"/>
      <c r="G27" s="12">
        <v>777.56200000000001</v>
      </c>
      <c r="H27" s="14"/>
      <c r="I27" s="12">
        <v>2021</v>
      </c>
      <c r="J27" s="16" t="s">
        <v>20</v>
      </c>
      <c r="K27" s="4" t="s">
        <v>37</v>
      </c>
    </row>
    <row r="28" spans="1:11" ht="32.25" thickBot="1" x14ac:dyDescent="0.3">
      <c r="A28" s="2"/>
      <c r="B28" s="4" t="s">
        <v>19</v>
      </c>
      <c r="C28" s="12">
        <v>8319.3209999999999</v>
      </c>
      <c r="D28" s="12"/>
      <c r="E28" s="92"/>
      <c r="F28" s="93"/>
      <c r="G28" s="12">
        <v>8319.3209999999999</v>
      </c>
      <c r="H28" s="12"/>
      <c r="I28" s="12">
        <v>2021</v>
      </c>
      <c r="J28" s="16" t="s">
        <v>20</v>
      </c>
      <c r="K28" s="12"/>
    </row>
    <row r="29" spans="1:11" ht="78.75" customHeight="1" thickBot="1" x14ac:dyDescent="0.3">
      <c r="A29" s="2"/>
      <c r="B29" s="120" t="s">
        <v>21</v>
      </c>
      <c r="C29" s="121"/>
      <c r="D29" s="121"/>
      <c r="E29" s="121"/>
      <c r="F29" s="121"/>
      <c r="G29" s="121"/>
      <c r="H29" s="121"/>
      <c r="I29" s="121"/>
      <c r="J29" s="121"/>
      <c r="K29" s="106"/>
    </row>
    <row r="30" spans="1:11" ht="16.5" thickBot="1" x14ac:dyDescent="0.3">
      <c r="A30" s="2"/>
      <c r="B30" s="4"/>
      <c r="C30" s="12"/>
      <c r="D30" s="12"/>
      <c r="E30" s="92"/>
      <c r="F30" s="93"/>
      <c r="G30" s="12"/>
      <c r="H30" s="4"/>
      <c r="I30" s="12"/>
      <c r="J30" s="4"/>
      <c r="K30" s="12"/>
    </row>
    <row r="31" spans="1:11" ht="16.5" thickBot="1" x14ac:dyDescent="0.3">
      <c r="A31" s="2"/>
      <c r="B31" s="17" t="s">
        <v>40</v>
      </c>
      <c r="C31" s="17">
        <v>38298.881000000001</v>
      </c>
      <c r="D31" s="17">
        <v>0</v>
      </c>
      <c r="E31" s="96">
        <v>28480.580999999998</v>
      </c>
      <c r="F31" s="98"/>
      <c r="G31" s="17">
        <v>9818.2999999999993</v>
      </c>
      <c r="H31" s="17">
        <v>0</v>
      </c>
      <c r="I31" s="17" t="s">
        <v>25</v>
      </c>
      <c r="J31" s="17" t="s">
        <v>25</v>
      </c>
      <c r="K31" s="17" t="s">
        <v>25</v>
      </c>
    </row>
    <row r="32" spans="1:11" ht="16.5" thickBot="1" x14ac:dyDescent="0.3">
      <c r="A32" s="2"/>
      <c r="B32" s="96" t="s">
        <v>41</v>
      </c>
      <c r="C32" s="97"/>
      <c r="D32" s="97"/>
      <c r="E32" s="97"/>
      <c r="F32" s="97"/>
      <c r="G32" s="97"/>
      <c r="H32" s="97"/>
      <c r="I32" s="97"/>
      <c r="J32" s="97"/>
      <c r="K32" s="133"/>
    </row>
    <row r="33" spans="1:11" ht="47.25" customHeight="1" thickBot="1" x14ac:dyDescent="0.3">
      <c r="A33" s="2"/>
      <c r="B33" s="120" t="s">
        <v>35</v>
      </c>
      <c r="C33" s="121"/>
      <c r="D33" s="121"/>
      <c r="E33" s="121"/>
      <c r="F33" s="121"/>
      <c r="G33" s="121"/>
      <c r="H33" s="121"/>
      <c r="I33" s="121"/>
      <c r="J33" s="121"/>
      <c r="K33" s="106"/>
    </row>
    <row r="34" spans="1:11" ht="63.75" thickBot="1" x14ac:dyDescent="0.3">
      <c r="A34" s="2"/>
      <c r="B34" s="4" t="s">
        <v>19</v>
      </c>
      <c r="C34" s="12">
        <v>10101.484399999999</v>
      </c>
      <c r="D34" s="92"/>
      <c r="E34" s="93"/>
      <c r="F34" s="12"/>
      <c r="G34" s="19">
        <v>10101.484399999999</v>
      </c>
      <c r="H34" s="12"/>
      <c r="I34" s="12">
        <v>2022</v>
      </c>
      <c r="J34" s="15" t="s">
        <v>17</v>
      </c>
      <c r="K34" s="12"/>
    </row>
    <row r="35" spans="1:11" ht="111" thickBot="1" x14ac:dyDescent="0.3">
      <c r="A35" s="2"/>
      <c r="B35" s="4" t="s">
        <v>42</v>
      </c>
      <c r="C35" s="21">
        <v>22671.360000000001</v>
      </c>
      <c r="D35" s="81"/>
      <c r="E35" s="82"/>
      <c r="F35" s="22">
        <v>22444.646400000001</v>
      </c>
      <c r="G35" s="21">
        <v>226.71360000000001</v>
      </c>
      <c r="H35" s="12"/>
      <c r="I35" s="12">
        <v>2022</v>
      </c>
      <c r="J35" s="16" t="s">
        <v>20</v>
      </c>
      <c r="K35" s="12" t="s">
        <v>43</v>
      </c>
    </row>
    <row r="36" spans="1:11" ht="63.75" thickBot="1" x14ac:dyDescent="0.3">
      <c r="A36" s="2"/>
      <c r="B36" s="4" t="s">
        <v>44</v>
      </c>
      <c r="C36" s="21">
        <v>8050.2</v>
      </c>
      <c r="D36" s="81"/>
      <c r="E36" s="82"/>
      <c r="F36" s="21">
        <v>7969.6980000000003</v>
      </c>
      <c r="G36" s="21">
        <v>80.501999999999995</v>
      </c>
      <c r="H36" s="12"/>
      <c r="I36" s="12">
        <v>2022</v>
      </c>
      <c r="J36" s="16" t="s">
        <v>20</v>
      </c>
      <c r="K36" s="12" t="s">
        <v>45</v>
      </c>
    </row>
    <row r="37" spans="1:11" ht="127.5" customHeight="1" thickBot="1" x14ac:dyDescent="0.3">
      <c r="A37" s="2"/>
      <c r="B37" s="129" t="s">
        <v>46</v>
      </c>
      <c r="C37" s="124">
        <v>8692.49</v>
      </c>
      <c r="D37" s="131"/>
      <c r="E37" s="132"/>
      <c r="F37" s="124">
        <v>8605.5650999999998</v>
      </c>
      <c r="G37" s="124">
        <v>86.924899999999994</v>
      </c>
      <c r="H37" s="124"/>
      <c r="I37" s="124">
        <v>2022</v>
      </c>
      <c r="J37" s="126" t="s">
        <v>20</v>
      </c>
      <c r="K37" s="124" t="s">
        <v>47</v>
      </c>
    </row>
    <row r="38" spans="1:11" ht="15.75" hidden="1" customHeight="1" thickBot="1" x14ac:dyDescent="0.3">
      <c r="A38" s="2"/>
      <c r="B38" s="130"/>
      <c r="C38" s="125"/>
      <c r="D38" s="100"/>
      <c r="E38" s="101"/>
      <c r="F38" s="125"/>
      <c r="G38" s="125"/>
      <c r="H38" s="125"/>
      <c r="I38" s="125"/>
      <c r="J38" s="127"/>
      <c r="K38" s="125"/>
    </row>
    <row r="39" spans="1:11" ht="68.25" customHeight="1" thickBot="1" x14ac:dyDescent="0.3">
      <c r="A39" s="2"/>
      <c r="B39" s="129" t="s">
        <v>48</v>
      </c>
      <c r="C39" s="124">
        <v>1304.57</v>
      </c>
      <c r="D39" s="131"/>
      <c r="E39" s="132"/>
      <c r="F39" s="124">
        <v>1291.5239999999999</v>
      </c>
      <c r="G39" s="124">
        <v>13.045999999999999</v>
      </c>
      <c r="H39" s="124"/>
      <c r="I39" s="124">
        <v>2022</v>
      </c>
      <c r="J39" s="126" t="s">
        <v>20</v>
      </c>
      <c r="K39" s="124" t="s">
        <v>49</v>
      </c>
    </row>
    <row r="40" spans="1:11" ht="15.75" hidden="1" customHeight="1" thickBot="1" x14ac:dyDescent="0.3">
      <c r="A40" s="2"/>
      <c r="B40" s="130"/>
      <c r="C40" s="125"/>
      <c r="D40" s="100"/>
      <c r="E40" s="101"/>
      <c r="F40" s="125"/>
      <c r="G40" s="125"/>
      <c r="H40" s="125"/>
      <c r="I40" s="125"/>
      <c r="J40" s="127"/>
      <c r="K40" s="125"/>
    </row>
    <row r="41" spans="1:11" ht="78.75" customHeight="1" thickBot="1" x14ac:dyDescent="0.3">
      <c r="A41" s="2"/>
      <c r="B41" s="120" t="s">
        <v>21</v>
      </c>
      <c r="C41" s="121"/>
      <c r="D41" s="121"/>
      <c r="E41" s="121"/>
      <c r="F41" s="121"/>
      <c r="G41" s="121"/>
      <c r="H41" s="121"/>
      <c r="I41" s="121"/>
      <c r="J41" s="121"/>
      <c r="K41" s="106"/>
    </row>
    <row r="42" spans="1:11" ht="16.5" thickBot="1" x14ac:dyDescent="0.3">
      <c r="A42" s="2"/>
      <c r="B42" s="4"/>
      <c r="C42" s="12"/>
      <c r="D42" s="12"/>
      <c r="E42" s="92"/>
      <c r="F42" s="93"/>
      <c r="G42" s="12"/>
      <c r="H42" s="12"/>
      <c r="I42" s="4"/>
      <c r="J42" s="4"/>
      <c r="K42" s="12"/>
    </row>
    <row r="43" spans="1:11" ht="16.5" thickBot="1" x14ac:dyDescent="0.3">
      <c r="A43" s="2"/>
      <c r="B43" s="20" t="s">
        <v>50</v>
      </c>
      <c r="C43" s="20">
        <v>50720.133500000004</v>
      </c>
      <c r="D43" s="20">
        <v>0</v>
      </c>
      <c r="E43" s="120">
        <v>40311.433499999999</v>
      </c>
      <c r="F43" s="128"/>
      <c r="G43" s="20">
        <v>10408.700000000001</v>
      </c>
      <c r="H43" s="17">
        <v>0</v>
      </c>
      <c r="I43" s="17" t="s">
        <v>25</v>
      </c>
      <c r="J43" s="17" t="s">
        <v>25</v>
      </c>
      <c r="K43" s="17" t="s">
        <v>25</v>
      </c>
    </row>
    <row r="44" spans="1:11" ht="16.5" thickBot="1" x14ac:dyDescent="0.3">
      <c r="A44" s="2"/>
      <c r="B44" s="120" t="s">
        <v>51</v>
      </c>
      <c r="C44" s="121"/>
      <c r="D44" s="121"/>
      <c r="E44" s="121"/>
      <c r="F44" s="121"/>
      <c r="G44" s="121"/>
      <c r="H44" s="121"/>
      <c r="I44" s="121"/>
      <c r="J44" s="121"/>
      <c r="K44" s="106"/>
    </row>
    <row r="45" spans="1:11" ht="47.25" customHeight="1" x14ac:dyDescent="0.25">
      <c r="A45" s="7"/>
      <c r="B45" s="104" t="s">
        <v>35</v>
      </c>
      <c r="C45" s="105"/>
      <c r="D45" s="105"/>
      <c r="E45" s="105"/>
      <c r="F45" s="105"/>
      <c r="G45" s="105"/>
      <c r="H45" s="105"/>
      <c r="I45" s="105"/>
      <c r="J45" s="105"/>
      <c r="K45" s="111"/>
    </row>
    <row r="46" spans="1:11" ht="63" x14ac:dyDescent="0.25">
      <c r="A46" s="7"/>
      <c r="B46" s="67" t="s">
        <v>19</v>
      </c>
      <c r="C46" s="50">
        <f>G46</f>
        <v>13009.0568</v>
      </c>
      <c r="D46" s="50"/>
      <c r="E46" s="76" t="s">
        <v>52</v>
      </c>
      <c r="F46" s="76"/>
      <c r="G46" s="50">
        <v>13009.0568</v>
      </c>
      <c r="H46" s="50"/>
      <c r="I46" s="50">
        <v>2023</v>
      </c>
      <c r="J46" s="51" t="s">
        <v>17</v>
      </c>
      <c r="K46" s="68"/>
    </row>
    <row r="47" spans="1:11" ht="101.25" customHeight="1" x14ac:dyDescent="0.25">
      <c r="A47" s="7"/>
      <c r="B47" s="122" t="s">
        <v>53</v>
      </c>
      <c r="C47" s="123">
        <v>20340.25</v>
      </c>
      <c r="D47" s="123"/>
      <c r="E47" s="123">
        <v>20136.8475</v>
      </c>
      <c r="F47" s="123"/>
      <c r="G47" s="123">
        <v>203.4025</v>
      </c>
      <c r="H47" s="123"/>
      <c r="I47" s="123">
        <v>2023</v>
      </c>
      <c r="J47" s="113" t="s">
        <v>54</v>
      </c>
      <c r="K47" s="114"/>
    </row>
    <row r="48" spans="1:11" ht="15.75" hidden="1" customHeight="1" thickBot="1" x14ac:dyDescent="0.25">
      <c r="A48" s="7"/>
      <c r="B48" s="122"/>
      <c r="C48" s="123"/>
      <c r="D48" s="123"/>
      <c r="E48" s="123"/>
      <c r="F48" s="123"/>
      <c r="G48" s="123"/>
      <c r="H48" s="123"/>
      <c r="I48" s="123"/>
      <c r="J48" s="113"/>
      <c r="K48" s="114"/>
    </row>
    <row r="49" spans="1:12" ht="78.75" x14ac:dyDescent="0.25">
      <c r="A49" s="7"/>
      <c r="B49" s="69" t="s">
        <v>56</v>
      </c>
      <c r="C49" s="48">
        <v>2005.38</v>
      </c>
      <c r="D49" s="49"/>
      <c r="E49" s="115">
        <v>1985.3262</v>
      </c>
      <c r="F49" s="115"/>
      <c r="G49" s="48">
        <v>20.053799999999999</v>
      </c>
      <c r="H49" s="49"/>
      <c r="I49" s="48">
        <v>2023</v>
      </c>
      <c r="J49" s="51" t="s">
        <v>20</v>
      </c>
      <c r="K49" s="68"/>
    </row>
    <row r="50" spans="1:12" ht="78.75" customHeight="1" thickBot="1" x14ac:dyDescent="0.3">
      <c r="A50" s="7"/>
      <c r="B50" s="116" t="s">
        <v>21</v>
      </c>
      <c r="C50" s="117"/>
      <c r="D50" s="117"/>
      <c r="E50" s="117"/>
      <c r="F50" s="117"/>
      <c r="G50" s="117"/>
      <c r="H50" s="117"/>
      <c r="I50" s="117"/>
      <c r="J50" s="117"/>
      <c r="K50" s="118"/>
    </row>
    <row r="51" spans="1:12" ht="16.5" thickBot="1" x14ac:dyDescent="0.3">
      <c r="A51" s="2"/>
      <c r="E51" s="119"/>
      <c r="F51" s="119"/>
    </row>
    <row r="52" spans="1:12" ht="16.5" thickBot="1" x14ac:dyDescent="0.3">
      <c r="A52" s="7"/>
      <c r="B52" s="70" t="s">
        <v>60</v>
      </c>
      <c r="C52" s="71">
        <f>E52+G52</f>
        <v>35354.686799999996</v>
      </c>
      <c r="D52" s="72">
        <v>0</v>
      </c>
      <c r="E52" s="107">
        <f t="shared" ref="E52:F52" si="0">SUM(E47:E50)</f>
        <v>22122.173699999999</v>
      </c>
      <c r="F52" s="107">
        <f t="shared" si="0"/>
        <v>0</v>
      </c>
      <c r="G52" s="71">
        <f>G46+G47+G49</f>
        <v>13232.5131</v>
      </c>
      <c r="H52" s="72">
        <v>0</v>
      </c>
      <c r="I52" s="73" t="s">
        <v>25</v>
      </c>
      <c r="J52" s="73" t="s">
        <v>25</v>
      </c>
      <c r="K52" s="74" t="s">
        <v>25</v>
      </c>
    </row>
    <row r="53" spans="1:12" ht="16.5" thickBot="1" x14ac:dyDescent="0.3">
      <c r="A53" s="2"/>
      <c r="B53" s="108" t="s">
        <v>61</v>
      </c>
      <c r="C53" s="109"/>
      <c r="D53" s="109"/>
      <c r="E53" s="109"/>
      <c r="F53" s="109"/>
      <c r="G53" s="109"/>
      <c r="H53" s="109"/>
      <c r="I53" s="109"/>
      <c r="J53" s="109"/>
      <c r="K53" s="110"/>
    </row>
    <row r="54" spans="1:12" ht="47.25" customHeight="1" thickBot="1" x14ac:dyDescent="0.3">
      <c r="A54" s="2"/>
      <c r="B54" s="104" t="s">
        <v>35</v>
      </c>
      <c r="C54" s="105"/>
      <c r="D54" s="105"/>
      <c r="E54" s="105"/>
      <c r="F54" s="105"/>
      <c r="G54" s="105"/>
      <c r="H54" s="105"/>
      <c r="I54" s="105"/>
      <c r="J54" s="105"/>
      <c r="K54" s="111"/>
    </row>
    <row r="55" spans="1:12" ht="43.5" customHeight="1" thickBot="1" x14ac:dyDescent="0.3">
      <c r="A55" s="7"/>
      <c r="B55" s="66" t="s">
        <v>19</v>
      </c>
      <c r="C55" s="65">
        <f>G55</f>
        <v>13009.0568</v>
      </c>
      <c r="D55" s="60"/>
      <c r="E55" s="112"/>
      <c r="F55" s="112"/>
      <c r="G55" s="61">
        <v>13009.0568</v>
      </c>
      <c r="H55" s="60"/>
      <c r="I55" s="61">
        <v>2024</v>
      </c>
      <c r="J55" s="61" t="s">
        <v>17</v>
      </c>
      <c r="K55" s="60"/>
    </row>
    <row r="56" spans="1:12" ht="79.5" thickBot="1" x14ac:dyDescent="0.3">
      <c r="A56" s="2"/>
      <c r="B56" s="25" t="s">
        <v>55</v>
      </c>
      <c r="C56" s="27">
        <v>40694.32</v>
      </c>
      <c r="D56" s="28"/>
      <c r="E56" s="83">
        <v>40287.376799999998</v>
      </c>
      <c r="F56" s="84"/>
      <c r="G56" s="27">
        <v>406.94319999999999</v>
      </c>
      <c r="H56" s="12"/>
      <c r="I56" s="12">
        <v>2024</v>
      </c>
      <c r="J56" s="16" t="s">
        <v>20</v>
      </c>
      <c r="K56" s="4" t="s">
        <v>18</v>
      </c>
    </row>
    <row r="57" spans="1:12" ht="78.75" customHeight="1" thickBot="1" x14ac:dyDescent="0.3">
      <c r="A57" s="2"/>
      <c r="B57" s="104" t="s">
        <v>21</v>
      </c>
      <c r="C57" s="105"/>
      <c r="D57" s="105"/>
      <c r="E57" s="105"/>
      <c r="F57" s="105"/>
      <c r="G57" s="105"/>
      <c r="H57" s="105"/>
      <c r="I57" s="105"/>
      <c r="J57" s="105"/>
      <c r="K57" s="106"/>
    </row>
    <row r="58" spans="1:12" ht="63.75" thickBot="1" x14ac:dyDescent="0.3">
      <c r="A58" s="7"/>
      <c r="B58" s="57" t="s">
        <v>57</v>
      </c>
      <c r="C58" s="62">
        <v>5500</v>
      </c>
      <c r="D58" s="50"/>
      <c r="E58" s="76">
        <v>5225</v>
      </c>
      <c r="F58" s="76"/>
      <c r="G58" s="50">
        <v>275</v>
      </c>
      <c r="H58" s="50"/>
      <c r="I58" s="50">
        <v>2024</v>
      </c>
      <c r="J58" s="51" t="s">
        <v>17</v>
      </c>
      <c r="K58" s="4" t="s">
        <v>18</v>
      </c>
    </row>
    <row r="59" spans="1:12" ht="16.5" thickBot="1" x14ac:dyDescent="0.3">
      <c r="A59" s="2"/>
      <c r="B59" s="20" t="s">
        <v>82</v>
      </c>
      <c r="C59" s="33">
        <v>59203.376799999998</v>
      </c>
      <c r="D59" s="34">
        <v>0</v>
      </c>
      <c r="E59" s="102">
        <v>45512.376799999998</v>
      </c>
      <c r="F59" s="103"/>
      <c r="G59" s="63">
        <v>13691</v>
      </c>
      <c r="H59" s="64"/>
      <c r="I59" s="20" t="s">
        <v>25</v>
      </c>
      <c r="J59" s="20" t="s">
        <v>25</v>
      </c>
      <c r="K59" s="20" t="s">
        <v>25</v>
      </c>
      <c r="L59" s="10"/>
    </row>
    <row r="60" spans="1:12" ht="16.5" thickBot="1" x14ac:dyDescent="0.3">
      <c r="A60" s="2"/>
      <c r="B60" s="96" t="s">
        <v>83</v>
      </c>
      <c r="C60" s="97"/>
      <c r="D60" s="97"/>
      <c r="E60" s="97"/>
      <c r="F60" s="97"/>
      <c r="G60" s="97"/>
      <c r="H60" s="97"/>
      <c r="I60" s="97"/>
      <c r="J60" s="97"/>
      <c r="K60" s="98"/>
    </row>
    <row r="61" spans="1:12" ht="42.75" customHeight="1" thickBot="1" x14ac:dyDescent="0.3">
      <c r="A61" s="2"/>
      <c r="B61" s="89" t="s">
        <v>35</v>
      </c>
      <c r="C61" s="90"/>
      <c r="D61" s="90"/>
      <c r="E61" s="90"/>
      <c r="F61" s="90"/>
      <c r="G61" s="90"/>
      <c r="H61" s="90"/>
      <c r="I61" s="90"/>
      <c r="J61" s="90"/>
      <c r="K61" s="99"/>
    </row>
    <row r="62" spans="1:12" ht="63" x14ac:dyDescent="0.25">
      <c r="A62" s="7"/>
      <c r="B62" s="57" t="s">
        <v>19</v>
      </c>
      <c r="C62" s="50">
        <f>G62</f>
        <v>4239.7577000000001</v>
      </c>
      <c r="D62" s="50"/>
      <c r="E62" s="76"/>
      <c r="F62" s="76"/>
      <c r="G62" s="50">
        <v>4239.7577000000001</v>
      </c>
      <c r="H62" s="50"/>
      <c r="I62" s="50">
        <v>2025</v>
      </c>
      <c r="J62" s="51" t="s">
        <v>17</v>
      </c>
      <c r="K62" s="50"/>
    </row>
    <row r="63" spans="1:12" ht="63.75" thickBot="1" x14ac:dyDescent="0.3">
      <c r="A63" s="2"/>
      <c r="B63" s="4" t="s">
        <v>62</v>
      </c>
      <c r="C63" s="12">
        <v>9435</v>
      </c>
      <c r="D63" s="12"/>
      <c r="E63" s="100">
        <v>8963.25</v>
      </c>
      <c r="F63" s="101"/>
      <c r="G63" s="12">
        <v>471.75</v>
      </c>
      <c r="H63" s="12"/>
      <c r="I63" s="12">
        <v>2025</v>
      </c>
      <c r="J63" s="58" t="s">
        <v>20</v>
      </c>
      <c r="K63" s="59" t="s">
        <v>45</v>
      </c>
    </row>
    <row r="64" spans="1:12" ht="63.75" thickBot="1" x14ac:dyDescent="0.3">
      <c r="A64" s="2"/>
      <c r="B64" s="4" t="s">
        <v>63</v>
      </c>
      <c r="C64" s="12">
        <v>16500</v>
      </c>
      <c r="D64" s="12"/>
      <c r="E64" s="92">
        <v>15675</v>
      </c>
      <c r="F64" s="93"/>
      <c r="G64" s="12">
        <v>825</v>
      </c>
      <c r="H64" s="12"/>
      <c r="I64" s="12">
        <v>2025</v>
      </c>
      <c r="J64" s="58" t="s">
        <v>20</v>
      </c>
      <c r="K64" s="59" t="s">
        <v>45</v>
      </c>
    </row>
    <row r="65" spans="1:11" ht="71.25" customHeight="1" thickBot="1" x14ac:dyDescent="0.3">
      <c r="A65" s="2"/>
      <c r="B65" s="89" t="s">
        <v>21</v>
      </c>
      <c r="C65" s="90"/>
      <c r="D65" s="90"/>
      <c r="E65" s="90"/>
      <c r="F65" s="90"/>
      <c r="G65" s="90"/>
      <c r="H65" s="90"/>
      <c r="I65" s="90"/>
      <c r="J65" s="90"/>
      <c r="K65" s="99"/>
    </row>
    <row r="66" spans="1:11" ht="63.75" thickBot="1" x14ac:dyDescent="0.3">
      <c r="A66" s="2"/>
      <c r="B66" s="4" t="s">
        <v>64</v>
      </c>
      <c r="C66" s="12">
        <v>7200</v>
      </c>
      <c r="D66" s="28"/>
      <c r="E66" s="92">
        <v>6840</v>
      </c>
      <c r="F66" s="93"/>
      <c r="G66" s="27">
        <v>360</v>
      </c>
      <c r="H66" s="28"/>
      <c r="I66" s="31">
        <v>2025</v>
      </c>
      <c r="J66" s="15" t="s">
        <v>92</v>
      </c>
      <c r="K66" s="25"/>
    </row>
    <row r="67" spans="1:11" ht="43.5" customHeight="1" thickBot="1" x14ac:dyDescent="0.3">
      <c r="A67" s="2"/>
      <c r="B67" s="4" t="s">
        <v>59</v>
      </c>
      <c r="C67" s="12">
        <v>7700</v>
      </c>
      <c r="D67" s="12"/>
      <c r="E67" s="92">
        <v>7315</v>
      </c>
      <c r="F67" s="93"/>
      <c r="G67" s="12">
        <v>385</v>
      </c>
      <c r="H67" s="12"/>
      <c r="I67" s="12">
        <v>2025</v>
      </c>
      <c r="J67" s="16" t="s">
        <v>20</v>
      </c>
      <c r="K67" s="4" t="s">
        <v>18</v>
      </c>
    </row>
    <row r="68" spans="1:11" ht="43.5" customHeight="1" thickBot="1" x14ac:dyDescent="0.3">
      <c r="A68" s="2"/>
      <c r="B68" s="4" t="s">
        <v>58</v>
      </c>
      <c r="C68" s="12">
        <v>6000</v>
      </c>
      <c r="D68" s="12"/>
      <c r="E68" s="41">
        <v>5700</v>
      </c>
      <c r="F68" s="42"/>
      <c r="G68" s="12">
        <v>300</v>
      </c>
      <c r="H68" s="12"/>
      <c r="I68" s="12">
        <v>2025</v>
      </c>
      <c r="J68" s="16" t="s">
        <v>20</v>
      </c>
      <c r="K68" s="4" t="s">
        <v>18</v>
      </c>
    </row>
    <row r="69" spans="1:11" ht="48" thickBot="1" x14ac:dyDescent="0.3">
      <c r="A69" s="2"/>
      <c r="B69" s="4" t="s">
        <v>66</v>
      </c>
      <c r="C69" s="12">
        <v>3500</v>
      </c>
      <c r="D69" s="28"/>
      <c r="E69" s="92">
        <v>3325</v>
      </c>
      <c r="F69" s="93"/>
      <c r="G69" s="27">
        <v>175</v>
      </c>
      <c r="H69" s="28"/>
      <c r="I69" s="31">
        <v>2025</v>
      </c>
      <c r="J69" s="16" t="s">
        <v>54</v>
      </c>
      <c r="K69" s="25"/>
    </row>
    <row r="70" spans="1:11" ht="48" thickBot="1" x14ac:dyDescent="0.3">
      <c r="A70" s="2"/>
      <c r="B70" s="4" t="s">
        <v>67</v>
      </c>
      <c r="C70" s="12">
        <v>4500</v>
      </c>
      <c r="D70" s="28"/>
      <c r="E70" s="92">
        <v>4275</v>
      </c>
      <c r="F70" s="93"/>
      <c r="G70" s="27">
        <v>225</v>
      </c>
      <c r="H70" s="28"/>
      <c r="I70" s="31">
        <v>2025</v>
      </c>
      <c r="J70" s="15" t="s">
        <v>20</v>
      </c>
      <c r="K70" s="25" t="s">
        <v>65</v>
      </c>
    </row>
    <row r="71" spans="1:11" ht="48" thickBot="1" x14ac:dyDescent="0.3">
      <c r="A71" s="2"/>
      <c r="B71" s="4" t="s">
        <v>68</v>
      </c>
      <c r="C71" s="12">
        <v>14700</v>
      </c>
      <c r="D71" s="28"/>
      <c r="E71" s="92">
        <v>13965</v>
      </c>
      <c r="F71" s="93"/>
      <c r="G71" s="27">
        <v>735</v>
      </c>
      <c r="H71" s="28"/>
      <c r="I71" s="31">
        <v>2025</v>
      </c>
      <c r="J71" s="15" t="s">
        <v>20</v>
      </c>
      <c r="K71" s="25" t="s">
        <v>65</v>
      </c>
    </row>
    <row r="72" spans="1:11" ht="48" thickBot="1" x14ac:dyDescent="0.3">
      <c r="A72" s="2"/>
      <c r="B72" s="4" t="s">
        <v>69</v>
      </c>
      <c r="C72" s="12">
        <v>20000</v>
      </c>
      <c r="D72" s="28"/>
      <c r="E72" s="92">
        <v>19000</v>
      </c>
      <c r="F72" s="93"/>
      <c r="G72" s="27">
        <v>1000</v>
      </c>
      <c r="H72" s="28"/>
      <c r="I72" s="31">
        <v>2025</v>
      </c>
      <c r="J72" s="15" t="s">
        <v>20</v>
      </c>
      <c r="K72" s="25" t="s">
        <v>65</v>
      </c>
    </row>
    <row r="73" spans="1:11" ht="48" thickBot="1" x14ac:dyDescent="0.3">
      <c r="A73" s="2"/>
      <c r="B73" s="4" t="s">
        <v>70</v>
      </c>
      <c r="C73" s="12">
        <v>4800</v>
      </c>
      <c r="D73" s="28"/>
      <c r="E73" s="92">
        <v>4560</v>
      </c>
      <c r="F73" s="93"/>
      <c r="G73" s="27">
        <v>240</v>
      </c>
      <c r="H73" s="28"/>
      <c r="I73" s="31">
        <v>2025</v>
      </c>
      <c r="J73" s="15" t="s">
        <v>20</v>
      </c>
      <c r="K73" s="25" t="s">
        <v>65</v>
      </c>
    </row>
    <row r="74" spans="1:11" ht="48" thickBot="1" x14ac:dyDescent="0.3">
      <c r="A74" s="2"/>
      <c r="B74" s="4" t="s">
        <v>71</v>
      </c>
      <c r="C74" s="12">
        <v>4035.098</v>
      </c>
      <c r="D74" s="28"/>
      <c r="E74" s="92">
        <v>3833.3429999999998</v>
      </c>
      <c r="F74" s="93"/>
      <c r="G74" s="27">
        <v>201.755</v>
      </c>
      <c r="H74" s="28"/>
      <c r="I74" s="31">
        <v>2025</v>
      </c>
      <c r="J74" s="15" t="s">
        <v>20</v>
      </c>
      <c r="K74" s="25" t="s">
        <v>65</v>
      </c>
    </row>
    <row r="75" spans="1:11" ht="48" thickBot="1" x14ac:dyDescent="0.3">
      <c r="A75" s="2"/>
      <c r="B75" s="4" t="s">
        <v>72</v>
      </c>
      <c r="C75" s="4">
        <v>4800</v>
      </c>
      <c r="D75" s="28"/>
      <c r="E75" s="92">
        <v>4560</v>
      </c>
      <c r="F75" s="93"/>
      <c r="G75" s="27">
        <v>240</v>
      </c>
      <c r="H75" s="28"/>
      <c r="I75" s="31">
        <v>2025</v>
      </c>
      <c r="J75" s="15" t="s">
        <v>20</v>
      </c>
      <c r="K75" s="25" t="s">
        <v>65</v>
      </c>
    </row>
    <row r="76" spans="1:11" ht="48" thickBot="1" x14ac:dyDescent="0.3">
      <c r="A76" s="2"/>
      <c r="B76" s="4" t="s">
        <v>73</v>
      </c>
      <c r="C76" s="4">
        <v>12000</v>
      </c>
      <c r="D76" s="28"/>
      <c r="E76" s="92">
        <v>11280</v>
      </c>
      <c r="F76" s="93"/>
      <c r="G76" s="27">
        <v>720</v>
      </c>
      <c r="H76" s="28"/>
      <c r="I76" s="31">
        <v>2025</v>
      </c>
      <c r="J76" s="15" t="s">
        <v>20</v>
      </c>
      <c r="K76" s="25" t="s">
        <v>65</v>
      </c>
    </row>
    <row r="77" spans="1:11" ht="32.25" thickBot="1" x14ac:dyDescent="0.3">
      <c r="A77" s="2"/>
      <c r="B77" s="4" t="s">
        <v>75</v>
      </c>
      <c r="C77" s="4">
        <v>10850</v>
      </c>
      <c r="D77" s="25"/>
      <c r="E77" s="92">
        <v>10307.5</v>
      </c>
      <c r="F77" s="93"/>
      <c r="G77" s="31">
        <v>542.5</v>
      </c>
      <c r="H77" s="25"/>
      <c r="I77" s="27">
        <v>2025</v>
      </c>
      <c r="J77" s="35" t="s">
        <v>54</v>
      </c>
      <c r="K77" s="28"/>
    </row>
    <row r="78" spans="1:11" ht="48" thickBot="1" x14ac:dyDescent="0.3">
      <c r="A78" s="2"/>
      <c r="B78" s="4" t="s">
        <v>76</v>
      </c>
      <c r="C78" s="4">
        <v>23000</v>
      </c>
      <c r="D78" s="25"/>
      <c r="E78" s="92">
        <v>21850</v>
      </c>
      <c r="F78" s="93"/>
      <c r="G78" s="31">
        <v>1150</v>
      </c>
      <c r="H78" s="25"/>
      <c r="I78" s="27">
        <v>2025</v>
      </c>
      <c r="J78" s="21" t="s">
        <v>20</v>
      </c>
      <c r="K78" s="25" t="s">
        <v>65</v>
      </c>
    </row>
    <row r="79" spans="1:11" ht="63.75" thickBot="1" x14ac:dyDescent="0.3">
      <c r="A79" s="2"/>
      <c r="B79" s="4" t="s">
        <v>77</v>
      </c>
      <c r="C79" s="4">
        <v>29000</v>
      </c>
      <c r="D79" s="25"/>
      <c r="E79" s="92">
        <v>27550</v>
      </c>
      <c r="F79" s="93"/>
      <c r="G79" s="31">
        <v>1450</v>
      </c>
      <c r="H79" s="25"/>
      <c r="I79" s="27">
        <v>2025</v>
      </c>
      <c r="J79" s="15" t="s">
        <v>17</v>
      </c>
      <c r="K79" s="25" t="s">
        <v>65</v>
      </c>
    </row>
    <row r="80" spans="1:11" ht="32.25" thickBot="1" x14ac:dyDescent="0.3">
      <c r="A80" s="2"/>
      <c r="B80" s="4" t="s">
        <v>78</v>
      </c>
      <c r="C80" s="4">
        <v>5315.3720000000003</v>
      </c>
      <c r="D80" s="25"/>
      <c r="E80" s="92">
        <v>5033.3720000000003</v>
      </c>
      <c r="F80" s="93"/>
      <c r="G80" s="31">
        <v>282</v>
      </c>
      <c r="H80" s="25"/>
      <c r="I80" s="27">
        <v>2025</v>
      </c>
      <c r="J80" s="21" t="s">
        <v>90</v>
      </c>
      <c r="K80" s="28"/>
    </row>
    <row r="81" spans="1:12" ht="32.25" thickBot="1" x14ac:dyDescent="0.3">
      <c r="A81" s="2"/>
      <c r="B81" s="25" t="s">
        <v>79</v>
      </c>
      <c r="C81" s="31">
        <v>2500</v>
      </c>
      <c r="D81" s="25"/>
      <c r="E81" s="77">
        <v>2375</v>
      </c>
      <c r="F81" s="78"/>
      <c r="G81" s="31">
        <v>125</v>
      </c>
      <c r="H81" s="25"/>
      <c r="I81" s="27">
        <v>2025</v>
      </c>
      <c r="J81" s="21" t="s">
        <v>90</v>
      </c>
      <c r="K81" s="28"/>
    </row>
    <row r="82" spans="1:12" ht="32.25" thickBot="1" x14ac:dyDescent="0.3">
      <c r="A82" s="2"/>
      <c r="B82" s="25" t="s">
        <v>80</v>
      </c>
      <c r="C82" s="31">
        <v>8800</v>
      </c>
      <c r="D82" s="25"/>
      <c r="E82" s="77">
        <v>8360</v>
      </c>
      <c r="F82" s="78"/>
      <c r="G82" s="31">
        <v>440</v>
      </c>
      <c r="H82" s="25"/>
      <c r="I82" s="27">
        <v>2025</v>
      </c>
      <c r="J82" s="21" t="s">
        <v>90</v>
      </c>
      <c r="K82" s="28"/>
    </row>
    <row r="83" spans="1:12" ht="32.25" thickBot="1" x14ac:dyDescent="0.3">
      <c r="A83" s="2"/>
      <c r="B83" s="52" t="s">
        <v>111</v>
      </c>
      <c r="C83" s="56">
        <v>15000</v>
      </c>
      <c r="D83" s="54"/>
      <c r="E83" s="77">
        <v>14850</v>
      </c>
      <c r="F83" s="78"/>
      <c r="G83" s="55">
        <v>150</v>
      </c>
      <c r="H83" s="53"/>
      <c r="I83" s="27">
        <v>2025</v>
      </c>
      <c r="J83" s="21" t="s">
        <v>90</v>
      </c>
      <c r="K83" s="28"/>
    </row>
    <row r="84" spans="1:12" ht="32.25" thickBot="1" x14ac:dyDescent="0.3">
      <c r="A84" s="2"/>
      <c r="B84" s="25" t="s">
        <v>81</v>
      </c>
      <c r="C84" s="31">
        <v>6124.76</v>
      </c>
      <c r="D84" s="25"/>
      <c r="E84" s="77">
        <v>5818.5219999999999</v>
      </c>
      <c r="F84" s="78"/>
      <c r="G84" s="31">
        <v>306.238</v>
      </c>
      <c r="H84" s="25"/>
      <c r="I84" s="27">
        <v>2025</v>
      </c>
      <c r="J84" s="21" t="s">
        <v>90</v>
      </c>
      <c r="K84" s="28"/>
    </row>
    <row r="85" spans="1:12" ht="16.5" thickBot="1" x14ac:dyDescent="0.3">
      <c r="A85" s="2"/>
      <c r="B85" s="36" t="s">
        <v>106</v>
      </c>
      <c r="C85" s="36">
        <v>219999.9877</v>
      </c>
      <c r="D85" s="36">
        <v>0</v>
      </c>
      <c r="E85" s="79">
        <v>205435.98699999999</v>
      </c>
      <c r="F85" s="80">
        <f t="shared" ref="F85" si="1">SUM(F66:F84)</f>
        <v>0</v>
      </c>
      <c r="G85" s="36">
        <v>14564.000700000001</v>
      </c>
      <c r="H85" s="36">
        <v>0</v>
      </c>
      <c r="I85" s="29" t="s">
        <v>25</v>
      </c>
      <c r="J85" s="29" t="s">
        <v>25</v>
      </c>
      <c r="K85" s="29" t="s">
        <v>25</v>
      </c>
      <c r="L85" t="e">
        <f>C85+#REF!</f>
        <v>#REF!</v>
      </c>
    </row>
    <row r="86" spans="1:12" ht="16.5" thickBot="1" x14ac:dyDescent="0.3">
      <c r="A86" s="2"/>
      <c r="B86" s="96" t="s">
        <v>108</v>
      </c>
      <c r="C86" s="97"/>
      <c r="D86" s="97"/>
      <c r="E86" s="97"/>
      <c r="F86" s="97"/>
      <c r="G86" s="97"/>
      <c r="H86" s="97"/>
      <c r="I86" s="97"/>
      <c r="J86" s="97"/>
      <c r="K86" s="98"/>
    </row>
    <row r="87" spans="1:12" ht="45" customHeight="1" thickBot="1" x14ac:dyDescent="0.3">
      <c r="A87" s="2"/>
      <c r="B87" s="89" t="s">
        <v>35</v>
      </c>
      <c r="C87" s="90"/>
      <c r="D87" s="90"/>
      <c r="E87" s="90"/>
      <c r="F87" s="90"/>
      <c r="G87" s="90"/>
      <c r="H87" s="90"/>
      <c r="I87" s="90"/>
      <c r="J87" s="90"/>
      <c r="K87" s="99"/>
    </row>
    <row r="88" spans="1:12" ht="63.75" thickBot="1" x14ac:dyDescent="0.3">
      <c r="A88" s="2"/>
      <c r="B88" s="4" t="s">
        <v>19</v>
      </c>
      <c r="C88" s="12">
        <f>G88</f>
        <v>9365.8009999999995</v>
      </c>
      <c r="D88" s="12"/>
      <c r="E88" s="92"/>
      <c r="F88" s="93"/>
      <c r="G88" s="12">
        <v>9365.8009999999995</v>
      </c>
      <c r="H88" s="12"/>
      <c r="I88" s="12">
        <v>2026</v>
      </c>
      <c r="J88" s="15" t="s">
        <v>17</v>
      </c>
      <c r="K88" s="13"/>
    </row>
    <row r="89" spans="1:12" ht="79.5" thickBot="1" x14ac:dyDescent="0.3">
      <c r="A89" s="2"/>
      <c r="B89" s="25" t="s">
        <v>84</v>
      </c>
      <c r="C89" s="27">
        <v>49385</v>
      </c>
      <c r="D89" s="28"/>
      <c r="E89" s="83">
        <v>49385</v>
      </c>
      <c r="F89" s="84"/>
      <c r="G89" s="21">
        <v>0</v>
      </c>
      <c r="H89" s="28"/>
      <c r="I89" s="12">
        <v>2026</v>
      </c>
      <c r="J89" s="15" t="s">
        <v>20</v>
      </c>
      <c r="K89" s="30" t="s">
        <v>47</v>
      </c>
    </row>
    <row r="90" spans="1:12" ht="79.5" thickBot="1" x14ac:dyDescent="0.3">
      <c r="A90" s="2"/>
      <c r="B90" s="25" t="s">
        <v>85</v>
      </c>
      <c r="C90" s="27">
        <v>15937</v>
      </c>
      <c r="D90" s="28"/>
      <c r="E90" s="83">
        <v>15937</v>
      </c>
      <c r="F90" s="84"/>
      <c r="G90" s="21">
        <v>0</v>
      </c>
      <c r="H90" s="28"/>
      <c r="I90" s="12">
        <v>2026</v>
      </c>
      <c r="J90" s="15" t="s">
        <v>20</v>
      </c>
      <c r="K90" s="30" t="s">
        <v>74</v>
      </c>
    </row>
    <row r="91" spans="1:12" ht="79.5" thickBot="1" x14ac:dyDescent="0.3">
      <c r="A91" s="2"/>
      <c r="B91" s="25" t="s">
        <v>86</v>
      </c>
      <c r="C91" s="27">
        <v>23377</v>
      </c>
      <c r="D91" s="28"/>
      <c r="E91" s="83">
        <v>23377</v>
      </c>
      <c r="F91" s="84"/>
      <c r="G91" s="21">
        <v>0</v>
      </c>
      <c r="H91" s="28"/>
      <c r="I91" s="12">
        <v>2026</v>
      </c>
      <c r="J91" s="15" t="s">
        <v>20</v>
      </c>
      <c r="K91" s="32" t="s">
        <v>65</v>
      </c>
    </row>
    <row r="92" spans="1:12" ht="79.5" thickBot="1" x14ac:dyDescent="0.3">
      <c r="A92" s="2"/>
      <c r="B92" s="25" t="s">
        <v>87</v>
      </c>
      <c r="C92" s="27">
        <v>25210</v>
      </c>
      <c r="D92" s="28"/>
      <c r="E92" s="83">
        <v>25210</v>
      </c>
      <c r="F92" s="84"/>
      <c r="G92" s="21">
        <v>0</v>
      </c>
      <c r="H92" s="28"/>
      <c r="I92" s="12">
        <v>2026</v>
      </c>
      <c r="J92" s="15" t="s">
        <v>20</v>
      </c>
      <c r="K92" s="32" t="s">
        <v>65</v>
      </c>
    </row>
    <row r="93" spans="1:12" ht="79.5" thickBot="1" x14ac:dyDescent="0.3">
      <c r="A93" s="2"/>
      <c r="B93" s="25" t="s">
        <v>88</v>
      </c>
      <c r="C93" s="27">
        <v>24731</v>
      </c>
      <c r="D93" s="28"/>
      <c r="E93" s="83">
        <v>24731</v>
      </c>
      <c r="F93" s="84"/>
      <c r="G93" s="21">
        <v>0</v>
      </c>
      <c r="H93" s="28"/>
      <c r="I93" s="12">
        <v>2026</v>
      </c>
      <c r="J93" s="15" t="s">
        <v>20</v>
      </c>
      <c r="K93" s="32" t="s">
        <v>65</v>
      </c>
    </row>
    <row r="94" spans="1:12" ht="32.25" thickBot="1" x14ac:dyDescent="0.3">
      <c r="A94" s="2"/>
      <c r="B94" s="23" t="s">
        <v>89</v>
      </c>
      <c r="C94" s="45">
        <v>6565</v>
      </c>
      <c r="D94" s="26"/>
      <c r="E94" s="87">
        <v>6236.75</v>
      </c>
      <c r="F94" s="88"/>
      <c r="G94" s="45">
        <v>328.25</v>
      </c>
      <c r="H94" s="26"/>
      <c r="I94" s="24">
        <v>2026</v>
      </c>
      <c r="J94" s="46" t="s">
        <v>90</v>
      </c>
      <c r="K94" s="47"/>
    </row>
    <row r="95" spans="1:12" ht="60" customHeight="1" thickBot="1" x14ac:dyDescent="0.3">
      <c r="A95" s="2"/>
      <c r="B95" s="89" t="s">
        <v>21</v>
      </c>
      <c r="C95" s="90"/>
      <c r="D95" s="90"/>
      <c r="E95" s="90"/>
      <c r="F95" s="90"/>
      <c r="G95" s="90"/>
      <c r="H95" s="90"/>
      <c r="I95" s="90"/>
      <c r="J95" s="90"/>
      <c r="K95" s="91"/>
    </row>
    <row r="96" spans="1:12" ht="63.75" thickBot="1" x14ac:dyDescent="0.3">
      <c r="A96" s="2"/>
      <c r="B96" s="25" t="s">
        <v>91</v>
      </c>
      <c r="C96" s="31">
        <v>5092.6080000000002</v>
      </c>
      <c r="D96" s="28"/>
      <c r="E96" s="83">
        <v>4837.9780000000001</v>
      </c>
      <c r="F96" s="84"/>
      <c r="G96" s="27">
        <v>254.63</v>
      </c>
      <c r="H96" s="28"/>
      <c r="I96" s="31">
        <v>2026</v>
      </c>
      <c r="J96" s="15" t="s">
        <v>92</v>
      </c>
      <c r="K96" s="25"/>
    </row>
    <row r="97" spans="1:12" ht="32.25" thickBot="1" x14ac:dyDescent="0.3">
      <c r="A97" s="2"/>
      <c r="B97" s="25" t="s">
        <v>93</v>
      </c>
      <c r="C97" s="31">
        <v>2500</v>
      </c>
      <c r="D97" s="28"/>
      <c r="E97" s="83">
        <v>2375</v>
      </c>
      <c r="F97" s="84"/>
      <c r="G97" s="27">
        <v>125</v>
      </c>
      <c r="H97" s="28"/>
      <c r="I97" s="31">
        <v>2026</v>
      </c>
      <c r="J97" s="16" t="s">
        <v>54</v>
      </c>
      <c r="K97" s="25"/>
    </row>
    <row r="98" spans="1:12" ht="48" thickBot="1" x14ac:dyDescent="0.3">
      <c r="A98" s="2"/>
      <c r="B98" s="25" t="s">
        <v>94</v>
      </c>
      <c r="C98" s="31">
        <v>24000</v>
      </c>
      <c r="D98" s="28"/>
      <c r="E98" s="83">
        <v>22800</v>
      </c>
      <c r="F98" s="84"/>
      <c r="G98" s="27">
        <v>1200</v>
      </c>
      <c r="H98" s="28"/>
      <c r="I98" s="31">
        <v>2026</v>
      </c>
      <c r="J98" s="15" t="s">
        <v>20</v>
      </c>
      <c r="K98" s="25" t="s">
        <v>65</v>
      </c>
    </row>
    <row r="99" spans="1:12" ht="32.25" thickBot="1" x14ac:dyDescent="0.3">
      <c r="A99" s="2"/>
      <c r="B99" s="44" t="s">
        <v>109</v>
      </c>
      <c r="C99" s="31">
        <f>E99+G99</f>
        <v>37500</v>
      </c>
      <c r="D99" s="28"/>
      <c r="E99" s="81">
        <v>37125</v>
      </c>
      <c r="F99" s="82"/>
      <c r="G99" s="27">
        <v>375</v>
      </c>
      <c r="H99" s="28"/>
      <c r="I99" s="31">
        <v>2026</v>
      </c>
      <c r="J99" s="15" t="s">
        <v>20</v>
      </c>
      <c r="K99" s="25"/>
    </row>
    <row r="100" spans="1:12" ht="32.25" thickBot="1" x14ac:dyDescent="0.3">
      <c r="A100" s="2"/>
      <c r="B100" s="44" t="s">
        <v>110</v>
      </c>
      <c r="C100" s="31">
        <f>E100+G100</f>
        <v>25000</v>
      </c>
      <c r="D100" s="28"/>
      <c r="E100" s="81">
        <v>24750</v>
      </c>
      <c r="F100" s="82"/>
      <c r="G100" s="27">
        <v>250</v>
      </c>
      <c r="H100" s="28"/>
      <c r="I100" s="31">
        <v>2026</v>
      </c>
      <c r="J100" s="15" t="s">
        <v>20</v>
      </c>
      <c r="K100" s="25"/>
    </row>
    <row r="101" spans="1:12" ht="48" thickBot="1" x14ac:dyDescent="0.3">
      <c r="A101" s="2"/>
      <c r="B101" s="25" t="s">
        <v>95</v>
      </c>
      <c r="C101" s="31">
        <v>5400</v>
      </c>
      <c r="D101" s="28"/>
      <c r="E101" s="83">
        <v>5130</v>
      </c>
      <c r="F101" s="84"/>
      <c r="G101" s="27">
        <v>270</v>
      </c>
      <c r="H101" s="28"/>
      <c r="I101" s="31">
        <v>2026</v>
      </c>
      <c r="J101" s="15" t="s">
        <v>20</v>
      </c>
      <c r="K101" s="25" t="s">
        <v>65</v>
      </c>
    </row>
    <row r="102" spans="1:12" ht="48" thickBot="1" x14ac:dyDescent="0.3">
      <c r="A102" s="2"/>
      <c r="B102" s="25" t="s">
        <v>96</v>
      </c>
      <c r="C102" s="31">
        <v>13000</v>
      </c>
      <c r="D102" s="28"/>
      <c r="E102" s="83">
        <v>12350</v>
      </c>
      <c r="F102" s="84"/>
      <c r="G102" s="27">
        <v>650</v>
      </c>
      <c r="H102" s="28"/>
      <c r="I102" s="31">
        <v>2026</v>
      </c>
      <c r="J102" s="15" t="s">
        <v>20</v>
      </c>
      <c r="K102" s="25" t="s">
        <v>65</v>
      </c>
    </row>
    <row r="103" spans="1:12" ht="48" thickBot="1" x14ac:dyDescent="0.3">
      <c r="A103" s="2"/>
      <c r="B103" s="25" t="s">
        <v>97</v>
      </c>
      <c r="C103" s="31">
        <v>3600</v>
      </c>
      <c r="D103" s="28"/>
      <c r="E103" s="83">
        <v>3420</v>
      </c>
      <c r="F103" s="84"/>
      <c r="G103" s="27">
        <v>180</v>
      </c>
      <c r="H103" s="28"/>
      <c r="I103" s="31">
        <v>2026</v>
      </c>
      <c r="J103" s="15" t="s">
        <v>20</v>
      </c>
      <c r="K103" s="25" t="s">
        <v>65</v>
      </c>
    </row>
    <row r="104" spans="1:12" ht="48" thickBot="1" x14ac:dyDescent="0.3">
      <c r="A104" s="2"/>
      <c r="B104" s="25" t="s">
        <v>98</v>
      </c>
      <c r="C104" s="31">
        <v>7500</v>
      </c>
      <c r="D104" s="28"/>
      <c r="E104" s="83">
        <v>7125</v>
      </c>
      <c r="F104" s="84"/>
      <c r="G104" s="27">
        <v>375</v>
      </c>
      <c r="H104" s="28"/>
      <c r="I104" s="31">
        <v>2026</v>
      </c>
      <c r="J104" s="15" t="s">
        <v>20</v>
      </c>
      <c r="K104" s="25" t="s">
        <v>65</v>
      </c>
    </row>
    <row r="105" spans="1:12" ht="48" thickBot="1" x14ac:dyDescent="0.3">
      <c r="A105" s="2"/>
      <c r="B105" s="25" t="s">
        <v>99</v>
      </c>
      <c r="C105" s="31">
        <v>1200</v>
      </c>
      <c r="D105" s="28"/>
      <c r="E105" s="83">
        <v>1140</v>
      </c>
      <c r="F105" s="84"/>
      <c r="G105" s="27">
        <v>60</v>
      </c>
      <c r="H105" s="28"/>
      <c r="I105" s="31">
        <v>2026</v>
      </c>
      <c r="J105" s="15" t="s">
        <v>20</v>
      </c>
      <c r="K105" s="25" t="s">
        <v>65</v>
      </c>
    </row>
    <row r="106" spans="1:12" ht="63.75" thickBot="1" x14ac:dyDescent="0.3">
      <c r="A106" s="2"/>
      <c r="B106" s="25" t="s">
        <v>100</v>
      </c>
      <c r="C106" s="31">
        <v>11000</v>
      </c>
      <c r="D106" s="28"/>
      <c r="E106" s="83">
        <v>10450</v>
      </c>
      <c r="F106" s="84"/>
      <c r="G106" s="27">
        <v>550</v>
      </c>
      <c r="H106" s="28"/>
      <c r="I106" s="31">
        <v>2026</v>
      </c>
      <c r="J106" s="15" t="s">
        <v>20</v>
      </c>
      <c r="K106" s="25" t="s">
        <v>65</v>
      </c>
    </row>
    <row r="107" spans="1:12" ht="32.25" thickBot="1" x14ac:dyDescent="0.3">
      <c r="A107" s="2"/>
      <c r="B107" s="25" t="s">
        <v>101</v>
      </c>
      <c r="C107" s="31">
        <v>6565.04</v>
      </c>
      <c r="D107" s="25"/>
      <c r="E107" s="85">
        <v>6236.7879999999996</v>
      </c>
      <c r="F107" s="86"/>
      <c r="G107" s="31">
        <v>328.25200000000001</v>
      </c>
      <c r="H107" s="25"/>
      <c r="I107" s="31">
        <v>2026</v>
      </c>
      <c r="J107" s="35" t="s">
        <v>54</v>
      </c>
      <c r="K107" s="28"/>
    </row>
    <row r="108" spans="1:12" ht="48" thickBot="1" x14ac:dyDescent="0.3">
      <c r="A108" s="2"/>
      <c r="B108" s="25" t="s">
        <v>102</v>
      </c>
      <c r="C108" s="31">
        <v>5015.335</v>
      </c>
      <c r="D108" s="25"/>
      <c r="E108" s="85">
        <v>4764.5680000000002</v>
      </c>
      <c r="F108" s="86"/>
      <c r="G108" s="31">
        <v>250.767</v>
      </c>
      <c r="H108" s="25"/>
      <c r="I108" s="31">
        <v>2026</v>
      </c>
      <c r="J108" s="21" t="s">
        <v>20</v>
      </c>
      <c r="K108" s="25" t="s">
        <v>65</v>
      </c>
    </row>
    <row r="109" spans="1:12" ht="48" thickBot="1" x14ac:dyDescent="0.3">
      <c r="A109" s="2"/>
      <c r="B109" s="25" t="s">
        <v>103</v>
      </c>
      <c r="C109" s="31">
        <v>11000</v>
      </c>
      <c r="D109" s="25"/>
      <c r="E109" s="85">
        <v>10450</v>
      </c>
      <c r="F109" s="86"/>
      <c r="G109" s="31">
        <v>550</v>
      </c>
      <c r="H109" s="25"/>
      <c r="I109" s="31">
        <v>2026</v>
      </c>
      <c r="J109" s="21" t="s">
        <v>17</v>
      </c>
      <c r="K109" s="25" t="s">
        <v>65</v>
      </c>
    </row>
    <row r="110" spans="1:12" ht="32.25" thickBot="1" x14ac:dyDescent="0.3">
      <c r="A110" s="2"/>
      <c r="B110" s="25" t="s">
        <v>104</v>
      </c>
      <c r="C110" s="31">
        <v>3300</v>
      </c>
      <c r="D110" s="25"/>
      <c r="E110" s="85">
        <v>3135</v>
      </c>
      <c r="F110" s="86"/>
      <c r="G110" s="31">
        <v>165</v>
      </c>
      <c r="H110" s="25"/>
      <c r="I110" s="31">
        <v>2026</v>
      </c>
      <c r="J110" s="21" t="s">
        <v>90</v>
      </c>
      <c r="K110" s="28"/>
    </row>
    <row r="111" spans="1:12" ht="32.25" thickBot="1" x14ac:dyDescent="0.3">
      <c r="A111" s="2"/>
      <c r="B111" s="25" t="s">
        <v>105</v>
      </c>
      <c r="C111" s="31">
        <v>3900</v>
      </c>
      <c r="D111" s="25"/>
      <c r="E111" s="85">
        <v>3705</v>
      </c>
      <c r="F111" s="86"/>
      <c r="G111" s="31">
        <v>195</v>
      </c>
      <c r="H111" s="25"/>
      <c r="I111" s="31">
        <v>2026</v>
      </c>
      <c r="J111" s="21" t="s">
        <v>90</v>
      </c>
      <c r="K111" s="28"/>
    </row>
    <row r="112" spans="1:12" ht="16.5" thickBot="1" x14ac:dyDescent="0.3">
      <c r="A112" s="2"/>
      <c r="B112" s="36" t="s">
        <v>107</v>
      </c>
      <c r="C112" s="36">
        <f>E112+G112</f>
        <v>320143.78399999999</v>
      </c>
      <c r="D112" s="36">
        <v>0</v>
      </c>
      <c r="E112" s="79">
        <v>304671.08399999997</v>
      </c>
      <c r="F112" s="80">
        <f t="shared" ref="F112" si="2">SUM(F96:F111)</f>
        <v>0</v>
      </c>
      <c r="G112" s="36">
        <v>15472.7</v>
      </c>
      <c r="H112" s="36">
        <v>0</v>
      </c>
      <c r="I112" s="29" t="s">
        <v>25</v>
      </c>
      <c r="J112" s="29" t="s">
        <v>25</v>
      </c>
      <c r="K112" s="29" t="s">
        <v>25</v>
      </c>
      <c r="L112" t="e">
        <f>C112+#REF!</f>
        <v>#REF!</v>
      </c>
    </row>
    <row r="113" spans="1:11" ht="16.5" thickBot="1" x14ac:dyDescent="0.3">
      <c r="A113" s="2"/>
      <c r="B113" s="36"/>
      <c r="C113" s="36"/>
      <c r="D113" s="36"/>
      <c r="E113" s="39"/>
      <c r="F113" s="40"/>
      <c r="G113" s="36"/>
      <c r="H113" s="36"/>
      <c r="I113" s="29"/>
      <c r="J113" s="29"/>
      <c r="K113" s="29"/>
    </row>
    <row r="114" spans="1:11" ht="16.5" thickBot="1" x14ac:dyDescent="0.3">
      <c r="A114" s="2"/>
      <c r="B114" s="36"/>
      <c r="C114" s="36"/>
      <c r="D114" s="36"/>
      <c r="E114" s="39"/>
      <c r="F114" s="40"/>
      <c r="G114" s="36"/>
      <c r="H114" s="36"/>
      <c r="I114" s="29"/>
      <c r="J114" s="29"/>
      <c r="K114" s="29"/>
    </row>
    <row r="115" spans="1:11" ht="16.5" thickBot="1" x14ac:dyDescent="0.3">
      <c r="A115" s="43"/>
      <c r="B115" s="37" t="s">
        <v>112</v>
      </c>
      <c r="C115" s="75">
        <f>E115+G115</f>
        <v>761700.51707000006</v>
      </c>
      <c r="D115" s="36">
        <v>0</v>
      </c>
      <c r="E115" s="94">
        <v>667587.59247000003</v>
      </c>
      <c r="F115" s="95"/>
      <c r="G115" s="38">
        <v>94112.924599999998</v>
      </c>
      <c r="H115" s="36">
        <v>0</v>
      </c>
      <c r="I115" s="29" t="s">
        <v>25</v>
      </c>
      <c r="J115" s="29" t="s">
        <v>25</v>
      </c>
      <c r="K115" s="29" t="s">
        <v>25</v>
      </c>
    </row>
  </sheetData>
  <mergeCells count="133">
    <mergeCell ref="A3:K3"/>
    <mergeCell ref="E4:F4"/>
    <mergeCell ref="A5:A6"/>
    <mergeCell ref="B5:B6"/>
    <mergeCell ref="D5:H5"/>
    <mergeCell ref="E6:F6"/>
    <mergeCell ref="E7:F7"/>
    <mergeCell ref="B8:K8"/>
    <mergeCell ref="B9:K9"/>
    <mergeCell ref="E10:F10"/>
    <mergeCell ref="E11:F11"/>
    <mergeCell ref="B12:K12"/>
    <mergeCell ref="E13:F13"/>
    <mergeCell ref="E14:F14"/>
    <mergeCell ref="B15:K15"/>
    <mergeCell ref="E22:F22"/>
    <mergeCell ref="E23:F23"/>
    <mergeCell ref="B24:K24"/>
    <mergeCell ref="B25:K25"/>
    <mergeCell ref="E26:F26"/>
    <mergeCell ref="E27:F27"/>
    <mergeCell ref="B16:K16"/>
    <mergeCell ref="E17:F17"/>
    <mergeCell ref="E18:F18"/>
    <mergeCell ref="E19:F19"/>
    <mergeCell ref="E20:F20"/>
    <mergeCell ref="B21:K21"/>
    <mergeCell ref="B37:B38"/>
    <mergeCell ref="C37:C38"/>
    <mergeCell ref="D37:E38"/>
    <mergeCell ref="E28:F28"/>
    <mergeCell ref="B29:K29"/>
    <mergeCell ref="E30:F30"/>
    <mergeCell ref="E31:F31"/>
    <mergeCell ref="B32:K32"/>
    <mergeCell ref="B33:K33"/>
    <mergeCell ref="F37:F38"/>
    <mergeCell ref="G37:G38"/>
    <mergeCell ref="H37:H38"/>
    <mergeCell ref="I37:I38"/>
    <mergeCell ref="J37:J38"/>
    <mergeCell ref="K37:K38"/>
    <mergeCell ref="D34:E34"/>
    <mergeCell ref="D35:E35"/>
    <mergeCell ref="D36:E36"/>
    <mergeCell ref="I39:I40"/>
    <mergeCell ref="J39:J40"/>
    <mergeCell ref="K39:K40"/>
    <mergeCell ref="B41:K41"/>
    <mergeCell ref="E42:F42"/>
    <mergeCell ref="E43:F43"/>
    <mergeCell ref="B39:B40"/>
    <mergeCell ref="C39:C40"/>
    <mergeCell ref="D39:E40"/>
    <mergeCell ref="F39:F40"/>
    <mergeCell ref="G39:G40"/>
    <mergeCell ref="H39:H40"/>
    <mergeCell ref="J47:J48"/>
    <mergeCell ref="K47:K48"/>
    <mergeCell ref="E56:F56"/>
    <mergeCell ref="E49:F49"/>
    <mergeCell ref="B50:K50"/>
    <mergeCell ref="E58:F58"/>
    <mergeCell ref="E51:F51"/>
    <mergeCell ref="B44:K44"/>
    <mergeCell ref="B45:K45"/>
    <mergeCell ref="E46:F46"/>
    <mergeCell ref="B47:B48"/>
    <mergeCell ref="C47:C48"/>
    <mergeCell ref="D47:D48"/>
    <mergeCell ref="E47:F48"/>
    <mergeCell ref="G47:G48"/>
    <mergeCell ref="H47:H48"/>
    <mergeCell ref="I47:I48"/>
    <mergeCell ref="E63:F63"/>
    <mergeCell ref="E64:F64"/>
    <mergeCell ref="B65:K65"/>
    <mergeCell ref="E59:F59"/>
    <mergeCell ref="B60:K60"/>
    <mergeCell ref="B61:K61"/>
    <mergeCell ref="B57:K57"/>
    <mergeCell ref="E67:F67"/>
    <mergeCell ref="E52:F52"/>
    <mergeCell ref="B53:K53"/>
    <mergeCell ref="B54:K54"/>
    <mergeCell ref="E55:F55"/>
    <mergeCell ref="E81:F81"/>
    <mergeCell ref="E82:F82"/>
    <mergeCell ref="E74:F74"/>
    <mergeCell ref="E75:F75"/>
    <mergeCell ref="E76:F76"/>
    <mergeCell ref="E77:F77"/>
    <mergeCell ref="E78:F78"/>
    <mergeCell ref="E79:F79"/>
    <mergeCell ref="E66:F66"/>
    <mergeCell ref="E69:F69"/>
    <mergeCell ref="E70:F70"/>
    <mergeCell ref="E71:F71"/>
    <mergeCell ref="E72:F72"/>
    <mergeCell ref="E73:F73"/>
    <mergeCell ref="E84:F84"/>
    <mergeCell ref="E85:F85"/>
    <mergeCell ref="E115:F115"/>
    <mergeCell ref="B86:K86"/>
    <mergeCell ref="B87:K87"/>
    <mergeCell ref="E88:F88"/>
    <mergeCell ref="E89:F89"/>
    <mergeCell ref="E90:F90"/>
    <mergeCell ref="E91:F91"/>
    <mergeCell ref="E62:F62"/>
    <mergeCell ref="E83:F83"/>
    <mergeCell ref="E112:F112"/>
    <mergeCell ref="E99:F99"/>
    <mergeCell ref="E100:F100"/>
    <mergeCell ref="E106:F106"/>
    <mergeCell ref="E107:F107"/>
    <mergeCell ref="E108:F108"/>
    <mergeCell ref="E109:F109"/>
    <mergeCell ref="E110:F110"/>
    <mergeCell ref="E111:F111"/>
    <mergeCell ref="E98:F98"/>
    <mergeCell ref="E101:F101"/>
    <mergeCell ref="E102:F102"/>
    <mergeCell ref="E103:F103"/>
    <mergeCell ref="E104:F104"/>
    <mergeCell ref="E105:F105"/>
    <mergeCell ref="E92:F92"/>
    <mergeCell ref="E93:F93"/>
    <mergeCell ref="E94:F94"/>
    <mergeCell ref="B95:K95"/>
    <mergeCell ref="E96:F96"/>
    <mergeCell ref="E97:F97"/>
    <mergeCell ref="E80:F8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2023-11-14T07:04:47Z</dcterms:created>
  <dcterms:modified xsi:type="dcterms:W3CDTF">2023-12-26T06:05:35Z</dcterms:modified>
</cp:coreProperties>
</file>